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 activeTab="1"/>
  </bookViews>
  <sheets>
    <sheet name="Dep. Cal. For FY 2019-20 TU" sheetId="1" r:id="rId1"/>
    <sheet name="Dep. Cal. For FY 2020-21 TU" sheetId="2" r:id="rId2"/>
  </sheets>
  <definedNames>
    <definedName name="_xlnm.Print_Area" localSheetId="0">'Dep. Cal. For FY 2019-20 TU'!$A$1:$N$14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"/>
  <c r="B4" i="2"/>
  <c r="C8" l="1"/>
  <c r="B8" i="1"/>
  <c r="D8" i="2" l="1"/>
  <c r="E8" s="1"/>
  <c r="C8" i="1"/>
  <c r="F8" i="2" l="1"/>
  <c r="G8" s="1"/>
  <c r="D8" i="1"/>
  <c r="E8" s="1"/>
  <c r="F8" l="1"/>
  <c r="H8" i="2"/>
  <c r="H8" i="1" l="1"/>
  <c r="I8" s="1"/>
  <c r="J8" s="1"/>
  <c r="K8" s="1"/>
  <c r="L8" s="1"/>
  <c r="M8" s="1"/>
  <c r="G8"/>
  <c r="I8" i="2"/>
  <c r="J8" s="1"/>
  <c r="K8" l="1"/>
  <c r="L8" s="1"/>
  <c r="M8" s="1"/>
  <c r="N8" s="1"/>
  <c r="B9" s="1"/>
  <c r="B10" s="1"/>
  <c r="B9" i="1"/>
  <c r="B10" s="1"/>
</calcChain>
</file>

<file path=xl/sharedStrings.xml><?xml version="1.0" encoding="utf-8"?>
<sst xmlns="http://schemas.openxmlformats.org/spreadsheetml/2006/main" count="48" uniqueCount="27">
  <si>
    <t>Format for Depreciation</t>
  </si>
  <si>
    <t>Lines and Cables</t>
  </si>
  <si>
    <t>Rs. Lakhs</t>
  </si>
  <si>
    <t xml:space="preserve">GFA addition (at cost) FY 2007-08 (a) </t>
  </si>
  <si>
    <t>90% of GFA (at cost) (b)</t>
  </si>
  <si>
    <t>Year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</si>
  <si>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</si>
  <si>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</si>
  <si>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</si>
  <si>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</si>
  <si>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</si>
  <si>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</si>
  <si>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</si>
  <si>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</si>
  <si>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</si>
  <si>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</si>
  <si>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</si>
  <si>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</si>
  <si>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Regulatory rate of depreciation (%)</t>
  </si>
  <si>
    <t>Depreciation based on the regulatory rate 
(c = a * applicable rate)</t>
  </si>
  <si>
    <t>Total depreciation as on 31.03.2019 [ d = sum (b: m) ]</t>
  </si>
  <si>
    <t>Balance depreciation to be spread over useful life 
(e=(b-d)/23 (Rs. Lakhs)</t>
  </si>
  <si>
    <t xml:space="preserve">GFA addition (at cost) FY 2008-09 (a) </t>
  </si>
  <si>
    <t>2019-20</t>
  </si>
  <si>
    <t>Total depreciation as on 31.03.2020 [ d = sum (b: m) ]</t>
  </si>
  <si>
    <r>
      <rPr>
        <b/>
        <sz val="14"/>
        <color rgb="FF000000"/>
        <rFont val="Calibri"/>
        <family val="2"/>
      </rPr>
      <t xml:space="preserve">Note 1 :- </t>
    </r>
    <r>
      <rPr>
        <sz val="14"/>
        <color rgb="FF000000"/>
        <rFont val="Calibri"/>
        <family val="2"/>
      </rPr>
      <t xml:space="preserve">GFA Addition is calculated considering Asset on which depreciation as per MYT Regulation (12 years) </t>
    </r>
  </si>
  <si>
    <r>
      <t xml:space="preserve">Note 2 :- </t>
    </r>
    <r>
      <rPr>
        <sz val="14"/>
        <color rgb="FF000000"/>
        <rFont val="Calibri"/>
        <family val="2"/>
      </rPr>
      <t>% and year is changed as per MYT regulations</t>
    </r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</si>
</sst>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 * #,##0.00_ ;_ * \-#,##0.00_ ;_ * &quot;-&quot;??_ ;_ @_ "/>
    <numFmt numFmtId="165" formatCode="_(* #,##0_);_(* \(#,##0\);_(* &quot;-&quot;??_);_(@_)"/>
  </numFmts>
  <fonts count="7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4"/>
      <color rgb="FF000000"/>
      <name val="Calibri"/>
      <family val="2"/>
    </font>
    <font>
      <sz val="14"/>
      <color theme="1"/>
      <name val="Calibri"/>
      <family val="2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2"/>
    <xf numFmtId="164" fontId="1" fillId="0" borderId="0" xfId="2" applyNumberFormat="1"/>
    <xf numFmtId="0" fontId="3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horizontal="center"/>
    </xf>
    <xf numFmtId="0" fontId="3" fillId="0" borderId="1" xfId="2" applyFont="1" applyBorder="1" applyAlignment="1">
      <alignment horizontal="right"/>
    </xf>
    <xf numFmtId="0" fontId="4" fillId="0" borderId="1" xfId="2" applyFont="1" applyBorder="1"/>
    <xf numFmtId="0" fontId="5" fillId="0" borderId="1" xfId="2" applyFont="1" applyBorder="1"/>
    <xf numFmtId="0" fontId="3" fillId="0" borderId="1" xfId="2" applyFont="1" applyBorder="1" applyAlignment="1">
      <alignment vertical="center"/>
    </xf>
    <xf numFmtId="164" fontId="4" fillId="0" borderId="1" xfId="1" applyFont="1" applyFill="1" applyBorder="1" applyAlignment="1">
      <alignment horizontal="left"/>
    </xf>
    <xf numFmtId="164" fontId="4" fillId="0" borderId="1" xfId="1" applyFont="1" applyBorder="1" applyAlignment="1">
      <alignment horizontal="left"/>
    </xf>
    <xf numFmtId="0" fontId="3" fillId="0" borderId="1" xfId="2" applyFont="1" applyBorder="1"/>
    <xf numFmtId="165" fontId="4" fillId="0" borderId="1" xfId="3" applyNumberFormat="1" applyFont="1" applyBorder="1" applyAlignment="1">
      <alignment horizontal="center"/>
    </xf>
    <xf numFmtId="43" fontId="4" fillId="0" borderId="1" xfId="3" applyFont="1" applyBorder="1" applyAlignment="1">
      <alignment horizontal="center"/>
    </xf>
    <xf numFmtId="0" fontId="3" fillId="0" borderId="1" xfId="2" applyFont="1" applyBorder="1" applyAlignment="1">
      <alignment horizontal="center"/>
    </xf>
    <xf numFmtId="10" fontId="4" fillId="0" borderId="1" xfId="4" applyNumberFormat="1" applyFont="1" applyFill="1" applyBorder="1" applyAlignment="1">
      <alignment horizontal="center" vertical="center"/>
    </xf>
    <xf numFmtId="165" fontId="4" fillId="0" borderId="1" xfId="3" applyNumberFormat="1" applyFont="1" applyFill="1" applyBorder="1" applyAlignment="1">
      <alignment horizontal="center" vertical="center"/>
    </xf>
    <xf numFmtId="0" fontId="3" fillId="0" borderId="1" xfId="2" applyFont="1" applyBorder="1" applyAlignment="1">
      <alignment vertical="center" wrapText="1"/>
    </xf>
    <xf numFmtId="10" fontId="4" fillId="0" borderId="1" xfId="4" applyNumberFormat="1" applyFont="1" applyBorder="1" applyAlignment="1">
      <alignment vertical="center"/>
    </xf>
    <xf numFmtId="165" fontId="4" fillId="0" borderId="1" xfId="2" applyNumberFormat="1" applyFont="1" applyBorder="1" applyAlignment="1">
      <alignment vertical="center"/>
    </xf>
    <xf numFmtId="164" fontId="4" fillId="0" borderId="1" xfId="1" applyFont="1" applyBorder="1" applyAlignment="1">
      <alignment horizontal="left" vertical="center"/>
    </xf>
    <xf numFmtId="0" fontId="5" fillId="0" borderId="0" xfId="2" applyFont="1"/>
    <xf numFmtId="0" fontId="6" fillId="0" borderId="0" xfId="2" applyFont="1" applyAlignment="1">
      <alignment vertical="center"/>
    </xf>
    <xf numFmtId="2" fontId="5" fillId="0" borderId="0" xfId="2" applyNumberFormat="1" applyFont="1"/>
    <xf numFmtId="164" fontId="5" fillId="0" borderId="0" xfId="2" applyNumberFormat="1" applyFont="1"/>
    <xf numFmtId="0" fontId="3" fillId="0" borderId="0" xfId="2" applyFont="1" applyAlignment="1">
      <alignment vertical="center" wrapText="1"/>
    </xf>
    <xf numFmtId="0" fontId="3" fillId="0" borderId="2" xfId="2" applyFont="1" applyBorder="1" applyAlignment="1">
      <alignment horizontal="center" vertical="center"/>
    </xf>
    <xf numFmtId="0" fontId="3" fillId="0" borderId="2" xfId="2" applyFont="1" applyBorder="1" applyAlignment="1">
      <alignment horizontal="right"/>
    </xf>
    <xf numFmtId="0" fontId="3" fillId="0" borderId="2" xfId="2" applyFont="1" applyBorder="1" applyAlignment="1">
      <alignment vertical="center"/>
    </xf>
    <xf numFmtId="0" fontId="3" fillId="0" borderId="2" xfId="2" applyFont="1" applyBorder="1"/>
    <xf numFmtId="0" fontId="3" fillId="0" borderId="2" xfId="2" applyFont="1" applyBorder="1" applyAlignment="1">
      <alignment horizontal="center"/>
    </xf>
    <xf numFmtId="0" fontId="3" fillId="0" borderId="2" xfId="2" applyFont="1" applyBorder="1" applyAlignment="1">
      <alignment vertical="center" wrapText="1"/>
    </xf>
    <xf numFmtId="43" fontId="4" fillId="0" borderId="1" xfId="2" applyNumberFormat="1" applyFont="1" applyBorder="1" applyAlignment="1">
      <alignment vertical="center"/>
    </xf>
    <xf numFmtId="164" fontId="4" fillId="0" borderId="1" xfId="1" applyFont="1" applyBorder="1" applyAlignment="1">
      <alignment horizontal="center" vertical="center"/>
    </xf>
  </cellXfs>
  <cellStyles count="5">
    <cellStyle name="Comma" xfId="1" builtinId="3"/>
    <cellStyle name="Comma 2" xfId="3"/>
    <cellStyle name="Normal" xfId="0" builtinId="0"/>
    <cellStyle name="Normal 2" xfId="2"/>
    <cellStyle name="Percent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view="pageBreakPreview" topLeftCell="A3" zoomScale="70" zoomScaleNormal="60" zoomScaleSheetLayoutView="70" workbookViewId="0">
      <selection activeCell="A27" sqref="A27"/>
    </sheetView>
  </sheetViews>
  <sheetFormatPr defaultColWidth="12.5703125" defaultRowHeight="15.75"/>
  <cols>
    <col min="1" max="1" width="66.85546875" style="1" customWidth="1"/>
    <col min="2" max="2" width="16.28515625" style="1" bestFit="1" customWidth="1"/>
    <col min="3" max="5" width="17.28515625" style="1" bestFit="1" customWidth="1"/>
    <col min="6" max="13" width="19" style="1" bestFit="1" customWidth="1"/>
    <col min="14" max="14" width="12.140625" style="1" bestFit="1" customWidth="1"/>
    <col min="15" max="16384" width="12.5703125" style="1"/>
  </cols>
  <sheetData>
    <row r="1" spans="1:14" ht="24.95" customHeight="1">
      <c r="A1" s="3" t="s">
        <v>0</v>
      </c>
      <c r="B1" s="4" t="s">
        <v>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24.95" customHeight="1">
      <c r="A2" s="5" t="s">
        <v>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</row>
    <row r="3" spans="1:14" ht="24.95" customHeight="1">
      <c r="A3" s="8" t="s">
        <v>3</v>
      </c>
      <c r="B3" s="9">
        <v>1418781449.4199998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24.95" customHeight="1">
      <c r="A4" s="8" t="s">
        <v>4</v>
      </c>
      <c r="B4" s="10">
        <f>B3*0.9</f>
        <v>1276903304.4779999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24.95" customHeight="1">
      <c r="A5" s="11"/>
      <c r="B5" s="12">
        <v>0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7"/>
    </row>
    <row r="6" spans="1:14" ht="24.95" customHeight="1">
      <c r="A6" s="14" t="s">
        <v>5</v>
      </c>
      <c r="B6" s="15" t="s">
        <v>6</v>
      </c>
      <c r="C6" s="16" t="s">
        <v>7</v>
      </c>
      <c r="D6" s="16" t="s">
        <v>8</v>
      </c>
      <c r="E6" s="16" t="s">
        <v>9</v>
      </c>
      <c r="F6" s="16" t="s">
        <v>10</v>
      </c>
      <c r="G6" s="16" t="s">
        <v>11</v>
      </c>
      <c r="H6" s="16" t="s">
        <v>12</v>
      </c>
      <c r="I6" s="16" t="s">
        <v>13</v>
      </c>
      <c r="J6" s="16" t="s">
        <v>14</v>
      </c>
      <c r="K6" s="16" t="s">
        <v>15</v>
      </c>
      <c r="L6" s="16" t="s">
        <v>16</v>
      </c>
      <c r="M6" s="16" t="s">
        <v>17</v>
      </c>
      <c r="N6" s="16"/>
    </row>
    <row r="7" spans="1:14" ht="24.95" customHeight="1">
      <c r="A7" s="17" t="s">
        <v>18</v>
      </c>
      <c r="B7" s="18">
        <v>4.7500000000000001E-2</v>
      </c>
      <c r="C7" s="18">
        <v>4.7500000000000001E-2</v>
      </c>
      <c r="D7" s="18">
        <v>4.7500000000000001E-2</v>
      </c>
      <c r="E7" s="18">
        <v>4.7500000000000001E-2</v>
      </c>
      <c r="F7" s="18">
        <v>5.28E-2</v>
      </c>
      <c r="G7" s="18">
        <v>5.28E-2</v>
      </c>
      <c r="H7" s="18">
        <v>5.28E-2</v>
      </c>
      <c r="I7" s="18">
        <v>5.28E-2</v>
      </c>
      <c r="J7" s="18">
        <v>5.28E-2</v>
      </c>
      <c r="K7" s="18">
        <v>5.28E-2</v>
      </c>
      <c r="L7" s="18">
        <v>5.28E-2</v>
      </c>
      <c r="M7" s="18">
        <v>5.28E-2</v>
      </c>
      <c r="N7" s="18"/>
    </row>
    <row r="8" spans="1:14" ht="36" customHeight="1">
      <c r="A8" s="17" t="s">
        <v>19</v>
      </c>
      <c r="B8" s="19">
        <f>MAX(MIN($B$3*B7,$B$4-B5),0)</f>
        <v>67392118.847449988</v>
      </c>
      <c r="C8" s="19">
        <f>MAX(MIN($B$3*C7,$B$4-B5-SUM($B$8:B8)),0)</f>
        <v>67392118.847449988</v>
      </c>
      <c r="D8" s="19">
        <f>MAX(MIN($B$3*D7,$B$4-B5-SUM($B$8:C8)),0)</f>
        <v>67392118.847449988</v>
      </c>
      <c r="E8" s="19">
        <f>MAX(MIN($B$3*E7,$B$4-B5-SUM($B$8:D8)),0)</f>
        <v>67392118.847449988</v>
      </c>
      <c r="F8" s="19">
        <f>MAX(MIN($B$3*F7,$B$4-B5-SUM($B$8:E8)),0)</f>
        <v>74911660.529375985</v>
      </c>
      <c r="G8" s="19">
        <f>MAX(MIN($B$3*G7,$B$4-B5-SUM($B$8:F8)),0)</f>
        <v>74911660.529375985</v>
      </c>
      <c r="H8" s="19">
        <f>MAX(MIN($B$3*H7,$B$4-B5-SUM($B$8:G8)),0)</f>
        <v>74911660.529375985</v>
      </c>
      <c r="I8" s="19">
        <f>MAX(MIN($B$3*I7,$B$4-B5-SUM($B$8:H8)),0)</f>
        <v>74911660.529375985</v>
      </c>
      <c r="J8" s="19">
        <f>MAX(MIN($B$3*J7,$B$4-B5-SUM($B$8:I8)),0)</f>
        <v>74911660.529375985</v>
      </c>
      <c r="K8" s="19">
        <f>MAX(MIN($B$3*K7,$B$4-B5-SUM($B$8:J8)),0)</f>
        <v>74911660.529375985</v>
      </c>
      <c r="L8" s="19">
        <f>MAX(MIN($B$3*L7,$B$4-B5-SUM($B$8:K8)),0)</f>
        <v>74911660.529375985</v>
      </c>
      <c r="M8" s="19">
        <f>MAX(MIN($B$3*M7,$B$4-B5-SUM($B$8:L8)),0)</f>
        <v>74911660.529375985</v>
      </c>
      <c r="N8" s="19"/>
    </row>
    <row r="9" spans="1:14" ht="36" customHeight="1">
      <c r="A9" s="17" t="s">
        <v>20</v>
      </c>
      <c r="B9" s="20">
        <f>SUM(B8:N8)</f>
        <v>868861759.62480795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ht="42" customHeight="1">
      <c r="A10" s="17" t="s">
        <v>21</v>
      </c>
      <c r="B10" s="20">
        <f>(B4-B9)/23</f>
        <v>17740936.732747477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4" ht="24.9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</row>
    <row r="12" spans="1:14" ht="24.95" customHeight="1">
      <c r="A12" s="22" t="s">
        <v>25</v>
      </c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1"/>
    </row>
    <row r="13" spans="1:14" ht="24.95" customHeight="1">
      <c r="A13" s="25" t="s">
        <v>26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4" spans="1:14">
      <c r="B14" s="2"/>
    </row>
  </sheetData>
  <mergeCells count="5">
    <mergeCell ref="B1:N1"/>
    <mergeCell ref="B3:N3"/>
    <mergeCell ref="B4:N4"/>
    <mergeCell ref="B9:N9"/>
    <mergeCell ref="B10:N10"/>
  </mergeCells>
  <printOptions horizontalCentered="1" verticalCentered="1"/>
  <pageMargins left="0.7" right="0.7" top="0.75" bottom="0.75" header="0.3" footer="0.3"/>
  <pageSetup paperSize="9" scale="4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"/>
  <sheetViews>
    <sheetView tabSelected="1" view="pageBreakPreview" zoomScale="60" workbookViewId="0">
      <selection activeCell="A22" sqref="A22"/>
    </sheetView>
  </sheetViews>
  <sheetFormatPr defaultColWidth="12.5703125" defaultRowHeight="15.75"/>
  <cols>
    <col min="1" max="1" width="74.85546875" style="1" customWidth="1"/>
    <col min="2" max="2" width="12.5703125" style="1"/>
    <col min="3" max="8" width="19.7109375" style="1" bestFit="1" customWidth="1"/>
    <col min="9" max="9" width="20" style="1" bestFit="1" customWidth="1"/>
    <col min="10" max="10" width="19.7109375" style="1" customWidth="1"/>
    <col min="11" max="11" width="21" style="1" customWidth="1"/>
    <col min="12" max="12" width="21.7109375" style="1" customWidth="1"/>
    <col min="13" max="13" width="22.42578125" style="1" customWidth="1"/>
    <col min="14" max="14" width="19.5703125" style="1" customWidth="1"/>
    <col min="15" max="16384" width="12.5703125" style="1"/>
  </cols>
  <sheetData>
    <row r="1" spans="1:15" ht="24.95" customHeight="1">
      <c r="A1" s="26" t="s">
        <v>0</v>
      </c>
      <c r="B1" s="4" t="s">
        <v>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24.95" customHeight="1">
      <c r="A2" s="27" t="s">
        <v>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7"/>
    </row>
    <row r="3" spans="1:15" ht="24.95" customHeight="1">
      <c r="A3" s="28" t="s">
        <v>22</v>
      </c>
      <c r="B3" s="9">
        <v>1276380343.28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24.95" customHeight="1">
      <c r="A4" s="28" t="s">
        <v>4</v>
      </c>
      <c r="B4" s="10">
        <f>B3*0.9</f>
        <v>1148742308.9519999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24.95" customHeight="1">
      <c r="A5" s="29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7"/>
      <c r="O5" s="7"/>
    </row>
    <row r="6" spans="1:15" ht="24.95" customHeight="1">
      <c r="A6" s="30" t="s">
        <v>5</v>
      </c>
      <c r="B6" s="15"/>
      <c r="C6" s="16" t="s">
        <v>7</v>
      </c>
      <c r="D6" s="16" t="s">
        <v>8</v>
      </c>
      <c r="E6" s="16" t="s">
        <v>9</v>
      </c>
      <c r="F6" s="16" t="s">
        <v>10</v>
      </c>
      <c r="G6" s="16" t="s">
        <v>11</v>
      </c>
      <c r="H6" s="16" t="s">
        <v>12</v>
      </c>
      <c r="I6" s="16" t="s">
        <v>13</v>
      </c>
      <c r="J6" s="16" t="s">
        <v>14</v>
      </c>
      <c r="K6" s="16" t="s">
        <v>15</v>
      </c>
      <c r="L6" s="16" t="s">
        <v>16</v>
      </c>
      <c r="M6" s="16" t="s">
        <v>17</v>
      </c>
      <c r="N6" s="16" t="s">
        <v>23</v>
      </c>
      <c r="O6" s="16"/>
    </row>
    <row r="7" spans="1:15" ht="24.95" customHeight="1">
      <c r="A7" s="31" t="s">
        <v>18</v>
      </c>
      <c r="B7" s="18"/>
      <c r="C7" s="18">
        <v>4.7500000000000001E-2</v>
      </c>
      <c r="D7" s="18">
        <v>4.7500000000000001E-2</v>
      </c>
      <c r="E7" s="18">
        <v>4.7500000000000001E-2</v>
      </c>
      <c r="F7" s="18">
        <v>5.28E-2</v>
      </c>
      <c r="G7" s="18">
        <v>5.28E-2</v>
      </c>
      <c r="H7" s="18">
        <v>5.28E-2</v>
      </c>
      <c r="I7" s="18">
        <v>5.28E-2</v>
      </c>
      <c r="J7" s="18">
        <v>5.28E-2</v>
      </c>
      <c r="K7" s="18">
        <v>5.28E-2</v>
      </c>
      <c r="L7" s="18">
        <v>5.28E-2</v>
      </c>
      <c r="M7" s="18">
        <v>5.28E-2</v>
      </c>
      <c r="N7" s="18">
        <v>5.28E-2</v>
      </c>
      <c r="O7" s="18"/>
    </row>
    <row r="8" spans="1:15" ht="45.75" customHeight="1">
      <c r="A8" s="31" t="s">
        <v>19</v>
      </c>
      <c r="B8" s="32"/>
      <c r="C8" s="32">
        <f>MAX(MIN($B$3*C7,$B$4-C5-SUM($B$8:B8)),0)</f>
        <v>60628066.305799998</v>
      </c>
      <c r="D8" s="32">
        <f>MAX(MIN($B$3*D7,$B$4-D5-SUM($B$8:C8)),0)</f>
        <v>60628066.305799998</v>
      </c>
      <c r="E8" s="32">
        <f>MAX(MIN($B$3*E7,$B$4-E5-SUM($B$8:D8)),0)</f>
        <v>60628066.305799998</v>
      </c>
      <c r="F8" s="32">
        <f>MAX(MIN($B$3*F7,$B$4-F5-SUM($B$8:E8)),0)</f>
        <v>67392882.125184</v>
      </c>
      <c r="G8" s="32">
        <f>MAX(MIN($B$3*G7,$B$4-G5-SUM($B$8:F8)),0)</f>
        <v>67392882.125184</v>
      </c>
      <c r="H8" s="32">
        <f>MAX(MIN($B$3*H7,$B$4-H5-SUM($B$8:G8)),0)</f>
        <v>67392882.125184</v>
      </c>
      <c r="I8" s="32">
        <f>MAX(MIN($B$3*I7,$B$4-I5-SUM($B$8:H8)),0)</f>
        <v>67392882.125184</v>
      </c>
      <c r="J8" s="32">
        <f>MAX(MIN($B$3*J7,$B$4-J5-SUM($B$8:I8)),0)</f>
        <v>67392882.125184</v>
      </c>
      <c r="K8" s="32">
        <f>MAX(MIN($B$3*K7,$B$4-K5-SUM($B$8:J8)),0)</f>
        <v>67392882.125184</v>
      </c>
      <c r="L8" s="32">
        <f>MAX(MIN($B$3*L7,$B$4-L5-SUM($B$8:K8)),0)</f>
        <v>67392882.125184</v>
      </c>
      <c r="M8" s="32">
        <f>MAX(MIN($B$3*M7,$B$4-M5-SUM($B$8:L8)),0)</f>
        <v>67392882.125184</v>
      </c>
      <c r="N8" s="32">
        <f>MAX(MIN($B$3*N7,$B$4-N5-SUM($B$8:M8)),0)</f>
        <v>67392882.125184</v>
      </c>
      <c r="O8" s="32"/>
    </row>
    <row r="9" spans="1:15" ht="24.95" customHeight="1">
      <c r="A9" s="31" t="s">
        <v>24</v>
      </c>
      <c r="B9" s="33">
        <f>SUM(B8:N8)</f>
        <v>788420138.04405618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</row>
    <row r="10" spans="1:15" ht="41.25" customHeight="1">
      <c r="A10" s="31" t="s">
        <v>21</v>
      </c>
      <c r="B10" s="33">
        <f>(B4-B9)/23</f>
        <v>15666181.34382364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</row>
    <row r="11" spans="1:15" ht="24.95" customHeight="1">
      <c r="A11" s="21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24.95" customHeight="1">
      <c r="A12" s="22" t="s">
        <v>25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24.95" customHeight="1">
      <c r="A13" s="25" t="s">
        <v>26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</row>
  </sheetData>
  <mergeCells count="5">
    <mergeCell ref="B1:O1"/>
    <mergeCell ref="B3:O3"/>
    <mergeCell ref="B4:O4"/>
    <mergeCell ref="B9:O9"/>
    <mergeCell ref="B10:O10"/>
  </mergeCells>
  <printOptions horizontalCentered="1" verticalCentered="1"/>
  <pageMargins left="0.7" right="0.7" top="0.75" bottom="0.75" header="0.3" footer="0.3"/>
  <pageSetup paperSize="9" scale="37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Dep. Cal. For FY 2019-20 TU</vt:lpstr>
      <vt:lpstr>Dep. Cal. For FY 2020-21 TU</vt:lpstr>
      <vt:lpstr>'Dep. Cal. For FY 2019-20 TU'!Print_Area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 J Prajapati</dc:creator>
  <cp:lastModifiedBy>vhchaudhary11489</cp:lastModifiedBy>
  <cp:lastPrinted>2022-01-17T07:39:42Z</cp:lastPrinted>
  <dcterms:created xsi:type="dcterms:W3CDTF">2022-01-10T10:46:54Z</dcterms:created>
  <dcterms:modified xsi:type="dcterms:W3CDTF">2022-01-17T07:41:12Z</dcterms:modified>
</cp:coreProperties>
</file>